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"/>
    </mc:Choice>
  </mc:AlternateContent>
  <xr:revisionPtr revIDLastSave="0" documentId="13_ncr:1_{DE2D04BD-EF08-4A6E-8157-03225B3BECE4}" xr6:coauthVersionLast="44" xr6:coauthVersionMax="44" xr10:uidLastSave="{00000000-0000-0000-0000-000000000000}"/>
  <bookViews>
    <workbookView xWindow="-60" yWindow="-6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2" l="1"/>
  <c r="M31" i="2"/>
  <c r="K31" i="2"/>
  <c r="J31" i="2"/>
  <c r="I31" i="2"/>
  <c r="H31" i="2"/>
  <c r="D31" i="2"/>
  <c r="C31" i="2"/>
  <c r="B31" i="2"/>
  <c r="L30" i="2"/>
  <c r="F30" i="2" s="1"/>
  <c r="G30" i="2" s="1"/>
  <c r="E30" i="2"/>
  <c r="L29" i="2"/>
  <c r="F29" i="2" s="1"/>
  <c r="G29" i="2" s="1"/>
  <c r="E29" i="2"/>
  <c r="L28" i="2"/>
  <c r="F28" i="2" s="1"/>
  <c r="G28" i="2" s="1"/>
  <c r="E28" i="2"/>
  <c r="L27" i="2"/>
  <c r="F27" i="2" s="1"/>
  <c r="G27" i="2" s="1"/>
  <c r="E27" i="2"/>
  <c r="L26" i="2"/>
  <c r="F26" i="2" s="1"/>
  <c r="G26" i="2" s="1"/>
  <c r="E26" i="2"/>
  <c r="L25" i="2"/>
  <c r="F25" i="2" s="1"/>
  <c r="G25" i="2" s="1"/>
  <c r="E25" i="2"/>
  <c r="L24" i="2"/>
  <c r="F24" i="2" s="1"/>
  <c r="G24" i="2" s="1"/>
  <c r="E24" i="2"/>
  <c r="L23" i="2"/>
  <c r="F23" i="2" s="1"/>
  <c r="G23" i="2" s="1"/>
  <c r="E23" i="2"/>
  <c r="L22" i="2"/>
  <c r="F22" i="2" s="1"/>
  <c r="G22" i="2" s="1"/>
  <c r="E22" i="2"/>
  <c r="L21" i="2"/>
  <c r="F21" i="2" s="1"/>
  <c r="G21" i="2" s="1"/>
  <c r="E21" i="2"/>
  <c r="L20" i="2"/>
  <c r="F20" i="2" s="1"/>
  <c r="G20" i="2" s="1"/>
  <c r="E20" i="2"/>
  <c r="L19" i="2"/>
  <c r="F19" i="2" s="1"/>
  <c r="G19" i="2" s="1"/>
  <c r="E19" i="2"/>
  <c r="L18" i="2"/>
  <c r="F18" i="2" s="1"/>
  <c r="G18" i="2" s="1"/>
  <c r="E18" i="2"/>
  <c r="L17" i="2"/>
  <c r="F17" i="2" s="1"/>
  <c r="G17" i="2" s="1"/>
  <c r="E17" i="2"/>
  <c r="L16" i="2"/>
  <c r="F16" i="2" s="1"/>
  <c r="G16" i="2" s="1"/>
  <c r="E16" i="2"/>
  <c r="L15" i="2"/>
  <c r="F15" i="2" s="1"/>
  <c r="G15" i="2" s="1"/>
  <c r="E15" i="2"/>
  <c r="L14" i="2"/>
  <c r="F14" i="2" s="1"/>
  <c r="G14" i="2" s="1"/>
  <c r="E14" i="2"/>
  <c r="L13" i="2"/>
  <c r="F13" i="2" s="1"/>
  <c r="G13" i="2" s="1"/>
  <c r="E13" i="2"/>
  <c r="L12" i="2"/>
  <c r="F12" i="2" s="1"/>
  <c r="G12" i="2" s="1"/>
  <c r="E12" i="2"/>
  <c r="L11" i="2"/>
  <c r="F11" i="2" s="1"/>
  <c r="G11" i="2" s="1"/>
  <c r="E11" i="2"/>
  <c r="L10" i="2"/>
  <c r="F10" i="2" s="1"/>
  <c r="G10" i="2" s="1"/>
  <c r="E10" i="2"/>
  <c r="L9" i="2"/>
  <c r="F9" i="2" s="1"/>
  <c r="G9" i="2" s="1"/>
  <c r="E9" i="2"/>
  <c r="L8" i="2"/>
  <c r="F8" i="2" s="1"/>
  <c r="G8" i="2" s="1"/>
  <c r="E8" i="2"/>
  <c r="L7" i="2"/>
  <c r="F7" i="2" s="1"/>
  <c r="G7" i="2" s="1"/>
  <c r="E7" i="2"/>
  <c r="L6" i="2"/>
  <c r="F6" i="2" s="1"/>
  <c r="G6" i="2" s="1"/>
  <c r="E6" i="2"/>
  <c r="L5" i="2"/>
  <c r="E5" i="2"/>
  <c r="L31" i="2" l="1"/>
  <c r="E31" i="2"/>
  <c r="F5" i="2"/>
  <c r="G5" i="2" l="1"/>
  <c r="G31" i="2" s="1"/>
  <c r="F31" i="2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<sst xmlns="http://schemas.openxmlformats.org/spreadsheetml/2006/main" count="43" uniqueCount="42">
  <si>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</si>
  <si>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</si>
  <si>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</si>
  <si>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</si>
  <si>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</si>
  <si>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</si>
  <si>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</si>
  <si>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</si>
  <si>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</si>
  <si>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</si>
  <si>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</si>
  <si>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</si>
  <si>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</si>
  <si>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</si>
  <si>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</si>
  <si>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</si>
  <si>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</si>
  <si>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Lemington</t>
  </si>
  <si>
    <t>Callerton and Throckley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</si>
  <si>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</si>
  <si>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</si>
  <si>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</si>
  <si>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</si>
  <si>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</si>
  <si>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</si>
  <si>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</si>
  <si>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</si>
  <si>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</si>
  <si>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</si>
  <si>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</si>
  <si>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</si>
  <si>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</si>
  <si>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</si>
  <si>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</si>
  <si>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</si>
  <si>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</si>
  <si>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</si>
  <si>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</si>
  <si>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</si>
  <si>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</si>
  <si>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</si>
  <si>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>Removal of Spare Room Subsidy Analysis 30 April 2020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</si>
</sst>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 applyAlignment="1">
      <alignment vertical="center"/>
    </xf>
    <xf numFmtId="0" fontId="0" fillId="0" borderId="2" xfId="0" applyBorder="1"/>
    <xf numFmtId="0" fontId="0" fillId="2" borderId="11" xfId="0" applyFill="1" applyBorder="1" applyAlignment="1">
      <alignment vertical="center"/>
    </xf>
    <xf numFmtId="164" fontId="0" fillId="0" borderId="12" xfId="0" applyNumberFormat="1" applyBorder="1"/>
    <xf numFmtId="0" fontId="0" fillId="0" borderId="7" xfId="0" applyBorder="1"/>
    <xf numFmtId="0" fontId="0" fillId="0" borderId="9" xfId="0" applyBorder="1"/>
    <xf numFmtId="0" fontId="1" fillId="2" borderId="3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1" fontId="1" fillId="3" borderId="3" xfId="0" applyNumberFormat="1" applyFont="1" applyFill="1" applyBorder="1" applyAlignment="1">
      <alignment horizontal="right" vertical="center"/>
    </xf>
    <xf numFmtId="41" fontId="1" fillId="4" borderId="13" xfId="0" applyNumberFormat="1" applyFont="1" applyFill="1" applyBorder="1" applyAlignment="1">
      <alignment horizontal="right" vertical="center"/>
    </xf>
    <xf numFmtId="2" fontId="0" fillId="0" borderId="2" xfId="0" applyNumberFormat="1" applyBorder="1"/>
    <xf numFmtId="2" fontId="0" fillId="0" borderId="7" xfId="0" applyNumberFormat="1" applyBorder="1"/>
    <xf numFmtId="2" fontId="0" fillId="0" borderId="9" xfId="0" applyNumberFormat="1" applyBorder="1"/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9A67-8C48-414D-ADC5-665C0F4EC1B0}">
  <dimension ref="A1:N31"/>
  <sheetViews>
    <sheetView tabSelected="1" zoomScale="75" zoomScaleNormal="75" workbookViewId="0">
      <selection activeCell="F16" sqref="F16"/>
    </sheetView>
  </sheetViews>
  <sheetFormatPr defaultRowHeight="15" x14ac:dyDescent="0.25"/>
  <cols>
    <col min="1" max="1" width="37" bestFit="1" customWidth="1"/>
    <col min="4" max="4" width="9.5703125" bestFit="1" customWidth="1"/>
    <col min="6" max="6" width="12" bestFit="1" customWidth="1"/>
    <col min="7" max="7" width="14.42578125" bestFit="1" customWidth="1"/>
    <col min="8" max="8" width="10.28515625" customWidth="1"/>
    <col min="9" max="9" width="9.85546875" customWidth="1"/>
    <col min="10" max="11" width="10.140625" customWidth="1"/>
  </cols>
  <sheetData>
    <row r="1" spans="1:14" ht="24" thickBot="1" x14ac:dyDescent="0.3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thickBot="1" x14ac:dyDescent="0.3">
      <c r="A2" s="25" t="s">
        <v>0</v>
      </c>
      <c r="B2" s="27" t="s">
        <v>27</v>
      </c>
      <c r="C2" s="28"/>
      <c r="D2" s="29" t="s">
        <v>28</v>
      </c>
      <c r="E2" s="29" t="s">
        <v>29</v>
      </c>
      <c r="F2" s="29" t="s">
        <v>30</v>
      </c>
      <c r="G2" s="32" t="s">
        <v>31</v>
      </c>
      <c r="H2" s="27" t="s">
        <v>32</v>
      </c>
      <c r="I2" s="35"/>
      <c r="J2" s="36" t="s">
        <v>33</v>
      </c>
      <c r="K2" s="28"/>
      <c r="L2" s="32" t="s">
        <v>34</v>
      </c>
      <c r="M2" s="37" t="s">
        <v>35</v>
      </c>
      <c r="N2" s="40" t="s">
        <v>36</v>
      </c>
    </row>
    <row r="3" spans="1:14" x14ac:dyDescent="0.25">
      <c r="A3" s="26"/>
      <c r="B3" s="43">
        <v>0.14000000000000001</v>
      </c>
      <c r="C3" s="43">
        <v>0.25</v>
      </c>
      <c r="D3" s="30"/>
      <c r="E3" s="30"/>
      <c r="F3" s="30"/>
      <c r="G3" s="33"/>
      <c r="H3" s="20" t="s">
        <v>37</v>
      </c>
      <c r="I3" s="22" t="s">
        <v>38</v>
      </c>
      <c r="J3" s="20" t="s">
        <v>37</v>
      </c>
      <c r="K3" s="20" t="s">
        <v>39</v>
      </c>
      <c r="L3" s="33"/>
      <c r="M3" s="38"/>
      <c r="N3" s="41"/>
    </row>
    <row r="4" spans="1:14" ht="15.75" thickBot="1" x14ac:dyDescent="0.3">
      <c r="A4" s="26"/>
      <c r="B4" s="44"/>
      <c r="C4" s="44"/>
      <c r="D4" s="31"/>
      <c r="E4" s="31"/>
      <c r="F4" s="31"/>
      <c r="G4" s="34"/>
      <c r="H4" s="21"/>
      <c r="I4" s="23"/>
      <c r="J4" s="21"/>
      <c r="K4" s="21"/>
      <c r="L4" s="34"/>
      <c r="M4" s="39"/>
      <c r="N4" s="42"/>
    </row>
    <row r="5" spans="1:14" x14ac:dyDescent="0.25">
      <c r="A5" s="1" t="s">
        <v>1</v>
      </c>
      <c r="B5" s="2">
        <v>95</v>
      </c>
      <c r="C5">
        <v>20</v>
      </c>
      <c r="D5" s="17">
        <v>14.130956521739126</v>
      </c>
      <c r="E5" s="10">
        <f>D5*52</f>
        <v>734.80973913043454</v>
      </c>
      <c r="F5" s="11">
        <f>D5*L5</f>
        <v>1625.0599999999995</v>
      </c>
      <c r="G5" s="4">
        <f t="shared" ref="G5:G30" si="0">F5*52</f>
        <v>84503.119999999966</v>
      </c>
      <c r="H5">
        <v>92</v>
      </c>
      <c r="I5" s="2">
        <v>8</v>
      </c>
      <c r="J5">
        <v>8</v>
      </c>
      <c r="K5">
        <v>7</v>
      </c>
      <c r="L5" s="5">
        <f>SUM(H5:K5)</f>
        <v>115</v>
      </c>
      <c r="M5">
        <v>8</v>
      </c>
      <c r="N5" s="2">
        <v>20</v>
      </c>
    </row>
    <row r="6" spans="1:14" x14ac:dyDescent="0.25">
      <c r="A6" s="3" t="s">
        <v>4</v>
      </c>
      <c r="B6" s="5">
        <v>81</v>
      </c>
      <c r="C6">
        <v>22</v>
      </c>
      <c r="D6" s="18">
        <v>13.645436893203879</v>
      </c>
      <c r="E6" s="10">
        <f>D6*52</f>
        <v>709.56271844660171</v>
      </c>
      <c r="F6" s="11">
        <f t="shared" ref="F6:F10" si="1">D6*L6</f>
        <v>1405.4799999999996</v>
      </c>
      <c r="G6" s="4">
        <f t="shared" si="0"/>
        <v>73084.959999999977</v>
      </c>
      <c r="H6">
        <v>62</v>
      </c>
      <c r="I6" s="5">
        <v>20</v>
      </c>
      <c r="J6">
        <v>17</v>
      </c>
      <c r="K6">
        <v>4</v>
      </c>
      <c r="L6" s="5">
        <f t="shared" ref="L6:L10" si="2">SUM(H6:K6)</f>
        <v>103</v>
      </c>
      <c r="M6">
        <v>12</v>
      </c>
      <c r="N6" s="5">
        <v>15</v>
      </c>
    </row>
    <row r="7" spans="1:14" x14ac:dyDescent="0.25">
      <c r="A7" s="3" t="s">
        <v>6</v>
      </c>
      <c r="B7" s="5">
        <v>126</v>
      </c>
      <c r="C7">
        <v>33</v>
      </c>
      <c r="D7" s="18">
        <v>14.210377358490563</v>
      </c>
      <c r="E7" s="10">
        <f t="shared" ref="E7:E30" si="3">D7*52</f>
        <v>738.93962264150923</v>
      </c>
      <c r="F7" s="11">
        <f t="shared" si="1"/>
        <v>2259.4499999999994</v>
      </c>
      <c r="G7" s="4">
        <f>F7*52</f>
        <v>117491.39999999997</v>
      </c>
      <c r="H7">
        <v>102</v>
      </c>
      <c r="I7" s="5">
        <v>33</v>
      </c>
      <c r="J7">
        <v>18</v>
      </c>
      <c r="K7">
        <v>6</v>
      </c>
      <c r="L7" s="5">
        <f t="shared" si="2"/>
        <v>159</v>
      </c>
      <c r="M7">
        <v>8</v>
      </c>
      <c r="N7" s="5">
        <v>11</v>
      </c>
    </row>
    <row r="8" spans="1:14" x14ac:dyDescent="0.25">
      <c r="A8" s="3" t="s">
        <v>9</v>
      </c>
      <c r="B8" s="5">
        <v>139</v>
      </c>
      <c r="C8">
        <v>24</v>
      </c>
      <c r="D8" s="18">
        <v>14.063312883435586</v>
      </c>
      <c r="E8" s="10">
        <f t="shared" si="3"/>
        <v>731.29226993865041</v>
      </c>
      <c r="F8" s="11">
        <f t="shared" si="1"/>
        <v>2292.3200000000006</v>
      </c>
      <c r="G8" s="4">
        <f t="shared" si="0"/>
        <v>119200.64000000003</v>
      </c>
      <c r="H8">
        <v>117</v>
      </c>
      <c r="I8" s="5">
        <v>19</v>
      </c>
      <c r="J8">
        <v>19</v>
      </c>
      <c r="K8">
        <v>8</v>
      </c>
      <c r="L8" s="5">
        <f t="shared" si="2"/>
        <v>163</v>
      </c>
      <c r="M8">
        <v>12</v>
      </c>
      <c r="N8" s="5">
        <v>17</v>
      </c>
    </row>
    <row r="9" spans="1:14" x14ac:dyDescent="0.25">
      <c r="A9" s="3" t="s">
        <v>18</v>
      </c>
      <c r="B9" s="5">
        <v>63</v>
      </c>
      <c r="C9">
        <v>11</v>
      </c>
      <c r="D9" s="18">
        <v>13.399054054054053</v>
      </c>
      <c r="E9" s="10">
        <f t="shared" si="3"/>
        <v>696.75081081081078</v>
      </c>
      <c r="F9" s="11">
        <f t="shared" si="1"/>
        <v>991.53</v>
      </c>
      <c r="G9" s="4">
        <f t="shared" si="0"/>
        <v>51559.56</v>
      </c>
      <c r="H9">
        <v>63</v>
      </c>
      <c r="I9" s="5">
        <v>3</v>
      </c>
      <c r="J9">
        <v>6</v>
      </c>
      <c r="K9">
        <v>2</v>
      </c>
      <c r="L9" s="5">
        <f t="shared" si="2"/>
        <v>74</v>
      </c>
      <c r="M9">
        <v>8</v>
      </c>
      <c r="N9" s="5">
        <v>12</v>
      </c>
    </row>
    <row r="10" spans="1:14" x14ac:dyDescent="0.25">
      <c r="A10" s="3" t="s">
        <v>12</v>
      </c>
      <c r="B10" s="5">
        <v>21</v>
      </c>
      <c r="C10">
        <v>4</v>
      </c>
      <c r="D10" s="18">
        <v>13.852399999999998</v>
      </c>
      <c r="E10" s="10">
        <f t="shared" si="3"/>
        <v>720.32479999999987</v>
      </c>
      <c r="F10" s="11">
        <f t="shared" si="1"/>
        <v>346.30999999999995</v>
      </c>
      <c r="G10" s="4">
        <f t="shared" si="0"/>
        <v>18008.119999999995</v>
      </c>
      <c r="H10">
        <v>15</v>
      </c>
      <c r="I10" s="5">
        <v>8</v>
      </c>
      <c r="J10">
        <v>2</v>
      </c>
      <c r="L10" s="5">
        <f t="shared" si="2"/>
        <v>25</v>
      </c>
      <c r="M10">
        <v>2</v>
      </c>
      <c r="N10" s="5">
        <v>2</v>
      </c>
    </row>
    <row r="11" spans="1:14" x14ac:dyDescent="0.25">
      <c r="A11" s="3" t="s">
        <v>26</v>
      </c>
      <c r="B11" s="5">
        <v>1</v>
      </c>
      <c r="D11" s="18">
        <v>14.66</v>
      </c>
      <c r="E11" s="10">
        <f t="shared" si="3"/>
        <v>762.32</v>
      </c>
      <c r="F11" s="11">
        <f t="shared" ref="F11:F30" si="4">D11*L11</f>
        <v>14.66</v>
      </c>
      <c r="G11" s="4">
        <f t="shared" si="0"/>
        <v>762.32</v>
      </c>
      <c r="I11" s="5"/>
      <c r="K11">
        <v>1</v>
      </c>
      <c r="L11" s="5">
        <f t="shared" ref="L11:L30" si="5">SUM(H11:K11)</f>
        <v>1</v>
      </c>
      <c r="N11" s="5"/>
    </row>
    <row r="12" spans="1:14" x14ac:dyDescent="0.25">
      <c r="A12" s="3" t="s">
        <v>24</v>
      </c>
      <c r="B12" s="5">
        <v>7</v>
      </c>
      <c r="C12">
        <v>2</v>
      </c>
      <c r="D12" s="18">
        <v>13.954444444444444</v>
      </c>
      <c r="E12" s="10">
        <f t="shared" si="3"/>
        <v>725.63111111111107</v>
      </c>
      <c r="F12" s="11">
        <f t="shared" si="4"/>
        <v>125.59</v>
      </c>
      <c r="G12" s="4">
        <f t="shared" si="0"/>
        <v>6530.68</v>
      </c>
      <c r="H12">
        <v>6</v>
      </c>
      <c r="I12" s="5">
        <v>2</v>
      </c>
      <c r="J12">
        <v>1</v>
      </c>
      <c r="L12" s="5">
        <f t="shared" si="5"/>
        <v>9</v>
      </c>
      <c r="N12" s="5">
        <v>2</v>
      </c>
    </row>
    <row r="13" spans="1:14" x14ac:dyDescent="0.25">
      <c r="A13" s="3" t="s">
        <v>19</v>
      </c>
      <c r="B13" s="5">
        <v>93</v>
      </c>
      <c r="C13">
        <v>27</v>
      </c>
      <c r="D13" s="18">
        <v>14.18458333333334</v>
      </c>
      <c r="E13" s="10">
        <f t="shared" si="3"/>
        <v>737.5983333333337</v>
      </c>
      <c r="F13" s="11">
        <f t="shared" si="4"/>
        <v>1702.1500000000008</v>
      </c>
      <c r="G13" s="4">
        <f t="shared" si="0"/>
        <v>88511.800000000047</v>
      </c>
      <c r="H13">
        <v>76</v>
      </c>
      <c r="I13" s="5">
        <v>22</v>
      </c>
      <c r="J13">
        <v>20</v>
      </c>
      <c r="K13">
        <v>2</v>
      </c>
      <c r="L13" s="5">
        <f t="shared" si="5"/>
        <v>120</v>
      </c>
      <c r="M13">
        <v>8</v>
      </c>
      <c r="N13" s="5">
        <v>12</v>
      </c>
    </row>
    <row r="14" spans="1:14" x14ac:dyDescent="0.25">
      <c r="A14" s="3" t="s">
        <v>3</v>
      </c>
      <c r="B14" s="5">
        <v>169</v>
      </c>
      <c r="C14">
        <v>28</v>
      </c>
      <c r="D14" s="18">
        <v>13.395634517766499</v>
      </c>
      <c r="E14" s="10">
        <f t="shared" si="3"/>
        <v>696.572994923858</v>
      </c>
      <c r="F14" s="11">
        <f t="shared" si="4"/>
        <v>2638.9400000000005</v>
      </c>
      <c r="G14" s="4">
        <f t="shared" si="0"/>
        <v>137224.88000000003</v>
      </c>
      <c r="H14">
        <v>145</v>
      </c>
      <c r="I14" s="5">
        <v>20</v>
      </c>
      <c r="J14">
        <v>19</v>
      </c>
      <c r="K14">
        <v>13</v>
      </c>
      <c r="L14" s="5">
        <f t="shared" si="5"/>
        <v>197</v>
      </c>
      <c r="M14">
        <v>20</v>
      </c>
      <c r="N14" s="5">
        <v>34</v>
      </c>
    </row>
    <row r="15" spans="1:14" x14ac:dyDescent="0.25">
      <c r="A15" s="3" t="s">
        <v>11</v>
      </c>
      <c r="B15" s="5">
        <v>57</v>
      </c>
      <c r="C15">
        <v>13</v>
      </c>
      <c r="D15" s="18">
        <v>13.583714285714288</v>
      </c>
      <c r="E15" s="10">
        <f t="shared" si="3"/>
        <v>706.35314285714298</v>
      </c>
      <c r="F15" s="11">
        <f t="shared" si="4"/>
        <v>950.86000000000013</v>
      </c>
      <c r="G15" s="4">
        <f t="shared" si="0"/>
        <v>49444.720000000008</v>
      </c>
      <c r="H15">
        <v>58</v>
      </c>
      <c r="I15" s="5">
        <v>5</v>
      </c>
      <c r="J15">
        <v>7</v>
      </c>
      <c r="L15" s="5">
        <f t="shared" si="5"/>
        <v>70</v>
      </c>
      <c r="M15">
        <v>6</v>
      </c>
      <c r="N15" s="5">
        <v>7</v>
      </c>
    </row>
    <row r="16" spans="1:14" x14ac:dyDescent="0.25">
      <c r="A16" s="3" t="s">
        <v>23</v>
      </c>
      <c r="B16" s="5">
        <v>11</v>
      </c>
      <c r="C16">
        <v>1</v>
      </c>
      <c r="D16" s="18">
        <v>13.145833333333334</v>
      </c>
      <c r="E16" s="10">
        <f t="shared" si="3"/>
        <v>683.58333333333337</v>
      </c>
      <c r="F16" s="11">
        <f t="shared" si="4"/>
        <v>157.75</v>
      </c>
      <c r="G16" s="4">
        <f t="shared" si="0"/>
        <v>8203</v>
      </c>
      <c r="H16">
        <v>11</v>
      </c>
      <c r="I16" s="5">
        <v>1</v>
      </c>
      <c r="L16" s="5">
        <f t="shared" si="5"/>
        <v>12</v>
      </c>
      <c r="M16">
        <v>2</v>
      </c>
      <c r="N16" s="5">
        <v>1</v>
      </c>
    </row>
    <row r="17" spans="1:14" x14ac:dyDescent="0.25">
      <c r="A17" s="3" t="s">
        <v>15</v>
      </c>
      <c r="B17" s="5">
        <v>21</v>
      </c>
      <c r="C17">
        <v>10</v>
      </c>
      <c r="D17" s="18">
        <v>15.702580645161285</v>
      </c>
      <c r="E17" s="10">
        <f t="shared" si="3"/>
        <v>816.53419354838684</v>
      </c>
      <c r="F17" s="11">
        <f t="shared" si="4"/>
        <v>486.77999999999986</v>
      </c>
      <c r="G17" s="4">
        <f t="shared" si="0"/>
        <v>25312.559999999994</v>
      </c>
      <c r="H17">
        <v>23</v>
      </c>
      <c r="I17" s="5">
        <v>5</v>
      </c>
      <c r="J17">
        <v>2</v>
      </c>
      <c r="K17">
        <v>1</v>
      </c>
      <c r="L17" s="5">
        <f t="shared" si="5"/>
        <v>31</v>
      </c>
      <c r="M17">
        <v>2</v>
      </c>
      <c r="N17" s="5">
        <v>3</v>
      </c>
    </row>
    <row r="18" spans="1:14" x14ac:dyDescent="0.25">
      <c r="A18" s="3" t="s">
        <v>7</v>
      </c>
      <c r="B18" s="5">
        <v>80</v>
      </c>
      <c r="C18">
        <v>26</v>
      </c>
      <c r="D18" s="18">
        <v>14.47518867924528</v>
      </c>
      <c r="E18" s="10">
        <f t="shared" si="3"/>
        <v>752.70981132075451</v>
      </c>
      <c r="F18" s="11">
        <f t="shared" si="4"/>
        <v>1534.3699999999997</v>
      </c>
      <c r="G18" s="4">
        <f t="shared" si="0"/>
        <v>79787.239999999976</v>
      </c>
      <c r="H18">
        <v>73</v>
      </c>
      <c r="I18" s="5">
        <v>21</v>
      </c>
      <c r="J18">
        <v>7</v>
      </c>
      <c r="K18">
        <v>5</v>
      </c>
      <c r="L18" s="5">
        <f t="shared" si="5"/>
        <v>106</v>
      </c>
      <c r="M18">
        <v>5</v>
      </c>
      <c r="N18" s="5">
        <v>11</v>
      </c>
    </row>
    <row r="19" spans="1:14" x14ac:dyDescent="0.25">
      <c r="A19" s="3" t="s">
        <v>20</v>
      </c>
      <c r="B19" s="5">
        <v>99</v>
      </c>
      <c r="C19">
        <v>35</v>
      </c>
      <c r="D19" s="18">
        <v>14.412462686567165</v>
      </c>
      <c r="E19" s="10">
        <f t="shared" si="3"/>
        <v>749.44805970149264</v>
      </c>
      <c r="F19" s="11">
        <f t="shared" si="4"/>
        <v>1931.2700000000002</v>
      </c>
      <c r="G19" s="4">
        <f t="shared" si="0"/>
        <v>100426.04000000001</v>
      </c>
      <c r="H19">
        <v>77</v>
      </c>
      <c r="I19" s="5">
        <v>23</v>
      </c>
      <c r="J19">
        <v>25</v>
      </c>
      <c r="K19">
        <v>9</v>
      </c>
      <c r="L19" s="5">
        <f t="shared" si="5"/>
        <v>134</v>
      </c>
      <c r="M19">
        <v>16</v>
      </c>
      <c r="N19" s="5">
        <v>14</v>
      </c>
    </row>
    <row r="20" spans="1:14" x14ac:dyDescent="0.25">
      <c r="A20" s="3" t="s">
        <v>17</v>
      </c>
      <c r="B20" s="5">
        <v>47</v>
      </c>
      <c r="C20">
        <v>15</v>
      </c>
      <c r="D20" s="18">
        <v>14.705806451612901</v>
      </c>
      <c r="E20" s="10">
        <f t="shared" si="3"/>
        <v>764.70193548387078</v>
      </c>
      <c r="F20" s="11">
        <f t="shared" si="4"/>
        <v>911.75999999999988</v>
      </c>
      <c r="G20" s="4">
        <f t="shared" si="0"/>
        <v>47411.519999999997</v>
      </c>
      <c r="H20">
        <v>33</v>
      </c>
      <c r="I20" s="5">
        <v>8</v>
      </c>
      <c r="J20">
        <v>21</v>
      </c>
      <c r="L20" s="5">
        <f t="shared" si="5"/>
        <v>62</v>
      </c>
      <c r="M20">
        <v>6</v>
      </c>
      <c r="N20" s="5">
        <v>11</v>
      </c>
    </row>
    <row r="21" spans="1:14" x14ac:dyDescent="0.25">
      <c r="A21" s="3" t="s">
        <v>16</v>
      </c>
      <c r="B21" s="5">
        <v>13</v>
      </c>
      <c r="C21">
        <v>5</v>
      </c>
      <c r="D21" s="18">
        <v>14.398333333333332</v>
      </c>
      <c r="E21" s="10">
        <f t="shared" si="3"/>
        <v>748.71333333333325</v>
      </c>
      <c r="F21" s="11">
        <f t="shared" si="4"/>
        <v>259.16999999999996</v>
      </c>
      <c r="G21" s="4">
        <f t="shared" si="0"/>
        <v>13476.839999999998</v>
      </c>
      <c r="H21">
        <v>9</v>
      </c>
      <c r="I21" s="5">
        <v>4</v>
      </c>
      <c r="J21">
        <v>4</v>
      </c>
      <c r="K21">
        <v>1</v>
      </c>
      <c r="L21" s="5">
        <f t="shared" si="5"/>
        <v>18</v>
      </c>
      <c r="M21">
        <v>4</v>
      </c>
      <c r="N21" s="5">
        <v>2</v>
      </c>
    </row>
    <row r="22" spans="1:14" x14ac:dyDescent="0.25">
      <c r="A22" s="3" t="s">
        <v>10</v>
      </c>
      <c r="B22" s="5">
        <v>53</v>
      </c>
      <c r="C22">
        <v>7</v>
      </c>
      <c r="D22" s="18">
        <v>14.464999999999996</v>
      </c>
      <c r="E22" s="10">
        <f t="shared" si="3"/>
        <v>752.17999999999984</v>
      </c>
      <c r="F22" s="11">
        <f t="shared" si="4"/>
        <v>867.89999999999975</v>
      </c>
      <c r="G22" s="4">
        <f t="shared" si="0"/>
        <v>45130.799999999988</v>
      </c>
      <c r="H22">
        <v>53</v>
      </c>
      <c r="I22" s="5">
        <v>5</v>
      </c>
      <c r="J22">
        <v>2</v>
      </c>
      <c r="L22" s="5">
        <f t="shared" si="5"/>
        <v>60</v>
      </c>
      <c r="M22">
        <v>9</v>
      </c>
      <c r="N22" s="5">
        <v>4</v>
      </c>
    </row>
    <row r="23" spans="1:14" x14ac:dyDescent="0.25">
      <c r="A23" s="3" t="s">
        <v>25</v>
      </c>
      <c r="B23" s="5">
        <v>3</v>
      </c>
      <c r="D23" s="18">
        <v>14.33</v>
      </c>
      <c r="E23" s="10">
        <f t="shared" si="3"/>
        <v>745.16</v>
      </c>
      <c r="F23" s="11">
        <f t="shared" si="4"/>
        <v>42.99</v>
      </c>
      <c r="G23" s="4">
        <f t="shared" si="0"/>
        <v>2235.48</v>
      </c>
      <c r="H23">
        <v>3</v>
      </c>
      <c r="I23" s="5"/>
      <c r="L23" s="5">
        <f t="shared" si="5"/>
        <v>3</v>
      </c>
      <c r="N23" s="5">
        <v>1</v>
      </c>
    </row>
    <row r="24" spans="1:14" x14ac:dyDescent="0.25">
      <c r="A24" s="3" t="s">
        <v>21</v>
      </c>
      <c r="B24" s="5">
        <v>112</v>
      </c>
      <c r="C24">
        <v>11</v>
      </c>
      <c r="D24" s="18">
        <v>13.786260162601643</v>
      </c>
      <c r="E24" s="10">
        <f t="shared" si="3"/>
        <v>716.88552845528545</v>
      </c>
      <c r="F24" s="11">
        <f t="shared" si="4"/>
        <v>1695.7100000000021</v>
      </c>
      <c r="G24" s="4">
        <f t="shared" si="0"/>
        <v>88176.920000000115</v>
      </c>
      <c r="H24">
        <v>112</v>
      </c>
      <c r="I24" s="5">
        <v>6</v>
      </c>
      <c r="J24">
        <v>5</v>
      </c>
      <c r="L24" s="5">
        <f t="shared" si="5"/>
        <v>123</v>
      </c>
      <c r="M24">
        <v>6</v>
      </c>
      <c r="N24" s="5">
        <v>18</v>
      </c>
    </row>
    <row r="25" spans="1:14" x14ac:dyDescent="0.25">
      <c r="A25" s="3" t="s">
        <v>14</v>
      </c>
      <c r="B25" s="5">
        <v>8</v>
      </c>
      <c r="C25">
        <v>6</v>
      </c>
      <c r="D25" s="18">
        <v>16.953571428571429</v>
      </c>
      <c r="E25" s="10">
        <f t="shared" si="3"/>
        <v>881.58571428571429</v>
      </c>
      <c r="F25" s="11">
        <f t="shared" si="4"/>
        <v>237.35000000000002</v>
      </c>
      <c r="G25" s="4">
        <f t="shared" si="0"/>
        <v>12342.2</v>
      </c>
      <c r="H25">
        <v>9</v>
      </c>
      <c r="I25" s="5">
        <v>3</v>
      </c>
      <c r="J25">
        <v>1</v>
      </c>
      <c r="K25">
        <v>1</v>
      </c>
      <c r="L25" s="5">
        <f t="shared" si="5"/>
        <v>14</v>
      </c>
      <c r="M25">
        <v>1</v>
      </c>
      <c r="N25" s="5">
        <v>2</v>
      </c>
    </row>
    <row r="26" spans="1:14" x14ac:dyDescent="0.25">
      <c r="A26" s="3" t="s">
        <v>5</v>
      </c>
      <c r="B26" s="5">
        <v>14</v>
      </c>
      <c r="C26">
        <v>1</v>
      </c>
      <c r="D26" s="18">
        <v>13.927333333333335</v>
      </c>
      <c r="E26" s="10">
        <f t="shared" si="3"/>
        <v>724.2213333333334</v>
      </c>
      <c r="F26" s="11">
        <f t="shared" si="4"/>
        <v>208.91000000000003</v>
      </c>
      <c r="G26" s="4">
        <f t="shared" si="0"/>
        <v>10863.320000000002</v>
      </c>
      <c r="H26">
        <v>12</v>
      </c>
      <c r="I26" s="5">
        <v>2</v>
      </c>
      <c r="J26">
        <v>1</v>
      </c>
      <c r="L26" s="5">
        <f t="shared" si="5"/>
        <v>15</v>
      </c>
      <c r="N26" s="5">
        <v>1</v>
      </c>
    </row>
    <row r="27" spans="1:14" x14ac:dyDescent="0.25">
      <c r="A27" s="3" t="s">
        <v>2</v>
      </c>
      <c r="B27" s="5">
        <v>182</v>
      </c>
      <c r="C27">
        <v>55</v>
      </c>
      <c r="D27" s="18">
        <v>14.457594936708858</v>
      </c>
      <c r="E27" s="10">
        <f t="shared" si="3"/>
        <v>751.79493670886063</v>
      </c>
      <c r="F27" s="11">
        <f t="shared" si="4"/>
        <v>3426.4499999999994</v>
      </c>
      <c r="G27" s="4">
        <f t="shared" si="0"/>
        <v>178175.39999999997</v>
      </c>
      <c r="H27">
        <v>149</v>
      </c>
      <c r="I27" s="5">
        <v>39</v>
      </c>
      <c r="J27">
        <v>40</v>
      </c>
      <c r="K27">
        <v>9</v>
      </c>
      <c r="L27" s="5">
        <f t="shared" si="5"/>
        <v>237</v>
      </c>
      <c r="M27">
        <v>28</v>
      </c>
      <c r="N27" s="5">
        <v>30</v>
      </c>
    </row>
    <row r="28" spans="1:14" x14ac:dyDescent="0.25">
      <c r="A28" s="3" t="s">
        <v>22</v>
      </c>
      <c r="B28" s="5">
        <v>104</v>
      </c>
      <c r="C28">
        <v>22</v>
      </c>
      <c r="D28" s="18">
        <v>12.865555555555565</v>
      </c>
      <c r="E28" s="10">
        <f t="shared" si="3"/>
        <v>669.00888888888937</v>
      </c>
      <c r="F28" s="11">
        <f t="shared" si="4"/>
        <v>1621.0600000000011</v>
      </c>
      <c r="G28" s="4">
        <f t="shared" si="0"/>
        <v>84295.120000000054</v>
      </c>
      <c r="H28">
        <v>86</v>
      </c>
      <c r="I28" s="5">
        <v>18</v>
      </c>
      <c r="J28">
        <v>19</v>
      </c>
      <c r="K28">
        <v>3</v>
      </c>
      <c r="L28" s="5">
        <f t="shared" si="5"/>
        <v>126</v>
      </c>
      <c r="M28">
        <v>12</v>
      </c>
      <c r="N28" s="5">
        <v>14</v>
      </c>
    </row>
    <row r="29" spans="1:14" x14ac:dyDescent="0.25">
      <c r="A29" s="3" t="s">
        <v>8</v>
      </c>
      <c r="B29" s="5">
        <v>80</v>
      </c>
      <c r="C29">
        <v>11</v>
      </c>
      <c r="D29" s="18">
        <v>12.951868131868128</v>
      </c>
      <c r="E29" s="10">
        <f t="shared" si="3"/>
        <v>673.49714285714265</v>
      </c>
      <c r="F29" s="11">
        <f t="shared" si="4"/>
        <v>1178.6199999999997</v>
      </c>
      <c r="G29" s="4">
        <f t="shared" si="0"/>
        <v>61288.239999999983</v>
      </c>
      <c r="H29">
        <v>71</v>
      </c>
      <c r="I29" s="5">
        <v>12</v>
      </c>
      <c r="J29">
        <v>5</v>
      </c>
      <c r="K29">
        <v>3</v>
      </c>
      <c r="L29" s="5">
        <f t="shared" si="5"/>
        <v>91</v>
      </c>
      <c r="M29">
        <v>7</v>
      </c>
      <c r="N29" s="5">
        <v>9</v>
      </c>
    </row>
    <row r="30" spans="1:14" ht="15.75" thickBot="1" x14ac:dyDescent="0.3">
      <c r="A30" s="3" t="s">
        <v>13</v>
      </c>
      <c r="B30" s="6">
        <v>45</v>
      </c>
      <c r="C30">
        <v>11</v>
      </c>
      <c r="D30" s="19">
        <v>14.251428571428571</v>
      </c>
      <c r="E30" s="10">
        <f t="shared" si="3"/>
        <v>741.07428571428568</v>
      </c>
      <c r="F30" s="11">
        <f t="shared" si="4"/>
        <v>798.07999999999993</v>
      </c>
      <c r="G30" s="4">
        <f t="shared" si="0"/>
        <v>41500.159999999996</v>
      </c>
      <c r="H30">
        <v>34</v>
      </c>
      <c r="I30" s="6">
        <v>13</v>
      </c>
      <c r="J30">
        <v>6</v>
      </c>
      <c r="K30">
        <v>3</v>
      </c>
      <c r="L30" s="5">
        <f t="shared" si="5"/>
        <v>56</v>
      </c>
      <c r="M30">
        <v>7</v>
      </c>
      <c r="N30" s="6">
        <v>8</v>
      </c>
    </row>
    <row r="31" spans="1:14" ht="15.75" thickBot="1" x14ac:dyDescent="0.3">
      <c r="A31" s="7" t="s">
        <v>40</v>
      </c>
      <c r="B31" s="12">
        <f>SUM(B5:B30)</f>
        <v>1724</v>
      </c>
      <c r="C31" s="13">
        <f>SUM(C5:C30)</f>
        <v>400</v>
      </c>
      <c r="D31" s="8">
        <f>AVERAGE(D5:D30)</f>
        <v>14.15033582851933</v>
      </c>
      <c r="E31" s="8">
        <f>AVERAGE(E5:E30)</f>
        <v>735.81746308300524</v>
      </c>
      <c r="F31" s="9">
        <f>SUM(F5:F30)</f>
        <v>29710.520000000004</v>
      </c>
      <c r="G31" s="9">
        <f>SUM(G5:G30)</f>
        <v>1544947.04</v>
      </c>
      <c r="H31" s="14">
        <f>SUM(H5:H30)</f>
        <v>1491</v>
      </c>
      <c r="I31" s="12">
        <f>SUM(I5:I30)</f>
        <v>300</v>
      </c>
      <c r="J31" s="12">
        <f t="shared" ref="J31:K31" si="6">SUM(J5:J30)</f>
        <v>255</v>
      </c>
      <c r="K31" s="12">
        <f t="shared" si="6"/>
        <v>78</v>
      </c>
      <c r="L31" s="12">
        <f>SUM(L5:L30)</f>
        <v>2124</v>
      </c>
      <c r="M31" s="15">
        <f>SUM(M5:M30)</f>
        <v>189</v>
      </c>
      <c r="N31" s="16">
        <f>SUM(N5:N30)</f>
        <v>261</v>
      </c>
    </row>
  </sheetData>
  <mergeCells count="18">
    <mergeCell ref="B3:B4"/>
    <mergeCell ref="C3:C4"/>
    <mergeCell ref="H3:H4"/>
    <mergeCell ref="I3:I4"/>
    <mergeCell ref="J3:J4"/>
    <mergeCell ref="K3:K4"/>
    <mergeCell ref="A1:N1"/>
    <mergeCell ref="A2:A4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2020-03-03T10:47:18Z</dcterms:created>
  <dcterms:modified xsi:type="dcterms:W3CDTF">2020-05-01T10:53:27Z</dcterms:modified>
</cp:coreProperties>
</file>